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okumenty\_Metodik\Vyzvy\TRANSGov\2_2025\"/>
    </mc:Choice>
  </mc:AlternateContent>
  <xr:revisionPtr revIDLastSave="0" documentId="13_ncr:1_{57B4F925-BB3A-448A-9468-DA02488BD4CA}" xr6:coauthVersionLast="47" xr6:coauthVersionMax="47" xr10:uidLastSave="{00000000-0000-0000-0000-000000000000}"/>
  <bookViews>
    <workbookView xWindow="-120" yWindow="-120" windowWidth="29040" windowHeight="15720" xr2:uid="{2259D7F8-7C0C-4F86-B86D-60E45BB31E4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55" i="1" s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8" i="1"/>
  <c r="D54" i="1" l="1"/>
  <c r="D42" i="1" l="1"/>
  <c r="D44" i="1"/>
  <c r="D13" i="1"/>
  <c r="D12" i="1"/>
  <c r="D11" i="1"/>
  <c r="D10" i="1"/>
  <c r="D9" i="1"/>
  <c r="D8" i="1"/>
  <c r="D48" i="1"/>
  <c r="D47" i="1"/>
  <c r="D46" i="1"/>
  <c r="D45" i="1"/>
  <c r="D43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56" i="1" l="1"/>
</calcChain>
</file>

<file path=xl/sharedStrings.xml><?xml version="1.0" encoding="utf-8"?>
<sst xmlns="http://schemas.openxmlformats.org/spreadsheetml/2006/main" count="22" uniqueCount="22">
  <si>
    <t>Název/specifikace trati</t>
  </si>
  <si>
    <t>Výsledné hodnoty</t>
  </si>
  <si>
    <t>Kč</t>
  </si>
  <si>
    <t>Výše dotace</t>
  </si>
  <si>
    <t>Celková úspora energie za předloženou žádost</t>
  </si>
  <si>
    <t>km</t>
  </si>
  <si>
    <r>
      <t>Snížení emisí CO</t>
    </r>
    <r>
      <rPr>
        <vertAlign val="subscript"/>
        <sz val="11"/>
        <color theme="1"/>
        <rFont val="Segoe UI"/>
        <family val="2"/>
        <charset val="238"/>
      </rPr>
      <t>2</t>
    </r>
    <r>
      <rPr>
        <sz val="11"/>
        <color theme="1"/>
        <rFont val="Segoe UI"/>
        <family val="2"/>
        <charset val="238"/>
      </rPr>
      <t xml:space="preserve"> v důsledku realizace projektu dle žádosti</t>
    </r>
  </si>
  <si>
    <t>Elektrizace železničních tratí: maximální výše podpory, úspory energie a snížení emisí</t>
  </si>
  <si>
    <t>kWh</t>
  </si>
  <si>
    <r>
      <t>t CO</t>
    </r>
    <r>
      <rPr>
        <b/>
        <vertAlign val="subscript"/>
        <sz val="11"/>
        <color theme="1"/>
        <rFont val="Segoe UI"/>
        <family val="2"/>
        <charset val="238"/>
      </rPr>
      <t>2eq</t>
    </r>
  </si>
  <si>
    <t>buňky k vyplnění žadatelem</t>
  </si>
  <si>
    <t>buňky obsahující výpočet</t>
  </si>
  <si>
    <t>Délka elektrizovaných tratí v již dříve předložených žádostech:</t>
  </si>
  <si>
    <t>Podle žádosti způsobilá celková délka trati prosté elektrizace</t>
  </si>
  <si>
    <t>Délka trati prosté
elektrizace
[km]</t>
  </si>
  <si>
    <t>Vysvětlení:</t>
  </si>
  <si>
    <t>Teoretická výše podpory za uvedenou trať
[Kč]</t>
  </si>
  <si>
    <t>Míra úspor energie pro uvedenou trať
[kWh]</t>
  </si>
  <si>
    <r>
      <t>Snížení emisí CO</t>
    </r>
    <r>
      <rPr>
        <b/>
        <vertAlign val="subscript"/>
        <sz val="11"/>
        <color theme="1"/>
        <rFont val="Segoe UI"/>
        <family val="2"/>
        <charset val="238"/>
      </rPr>
      <t>2</t>
    </r>
    <r>
      <rPr>
        <b/>
        <sz val="11"/>
        <color theme="1"/>
        <rFont val="Segoe UI"/>
        <family val="2"/>
        <charset val="238"/>
      </rPr>
      <t xml:space="preserve"> pro uvedenou trať
[t CO</t>
    </r>
    <r>
      <rPr>
        <b/>
        <vertAlign val="subscript"/>
        <sz val="11"/>
        <color theme="1"/>
        <rFont val="Segoe UI"/>
        <family val="2"/>
        <charset val="238"/>
      </rPr>
      <t>2eq</t>
    </r>
    <r>
      <rPr>
        <b/>
        <sz val="11"/>
        <color theme="1"/>
        <rFont val="Segoe UI"/>
        <family val="2"/>
        <charset val="238"/>
      </rPr>
      <t>]</t>
    </r>
  </si>
  <si>
    <t>Trať číslo 1</t>
  </si>
  <si>
    <t>Trať číslo 2</t>
  </si>
  <si>
    <t>Elektrizace je způsobilá k podpoře pouze do maximální úhrnné délky tratě/tratí 205 km (viz výzva, kap. 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</si>
</sst>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Aptos Narrow"/>
      <family val="2"/>
      <charset val="238"/>
      <scheme val="minor"/>
    </font>
    <font>
      <b/>
      <sz val="18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vertAlign val="subscript"/>
      <sz val="11"/>
      <color theme="1"/>
      <name val="Segoe UI"/>
      <family val="2"/>
      <charset val="238"/>
    </font>
    <font>
      <b/>
      <i/>
      <sz val="11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vertAlign val="subscript"/>
      <sz val="11"/>
      <color theme="1"/>
      <name val="Segoe UI"/>
      <family val="2"/>
      <charset val="238"/>
    </font>
    <font>
      <sz val="1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5" fillId="0" borderId="15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4" borderId="2" xfId="0" applyFont="1" applyFill="1" applyBorder="1"/>
    <xf numFmtId="0" fontId="2" fillId="3" borderId="2" xfId="0" applyFont="1" applyFill="1" applyBorder="1"/>
    <xf numFmtId="0" fontId="2" fillId="4" borderId="4" xfId="0" applyFont="1" applyFill="1" applyBorder="1" applyProtection="1">
      <protection locked="0"/>
    </xf>
    <xf numFmtId="16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Protection="1">
      <protection locked="0"/>
    </xf>
    <xf numFmtId="164" fontId="2" fillId="4" borderId="7" xfId="0" applyNumberFormat="1" applyFont="1" applyFill="1" applyBorder="1" applyAlignment="1" applyProtection="1">
      <alignment horizontal="center"/>
      <protection locked="0"/>
    </xf>
    <xf numFmtId="164" fontId="2" fillId="4" borderId="17" xfId="0" applyNumberFormat="1" applyFont="1" applyFill="1" applyBorder="1" applyAlignment="1" applyProtection="1">
      <alignment horizontal="center"/>
      <protection locked="0"/>
    </xf>
    <xf numFmtId="3" fontId="8" fillId="3" borderId="2" xfId="0" applyNumberFormat="1" applyFont="1" applyFill="1" applyBorder="1" applyAlignment="1" applyProtection="1">
      <alignment horizontal="center"/>
      <protection hidden="1"/>
    </xf>
    <xf numFmtId="3" fontId="8" fillId="3" borderId="5" xfId="0" applyNumberFormat="1" applyFont="1" applyFill="1" applyBorder="1" applyAlignment="1" applyProtection="1">
      <alignment horizontal="center"/>
      <protection hidden="1"/>
    </xf>
    <xf numFmtId="3" fontId="8" fillId="3" borderId="7" xfId="0" applyNumberFormat="1" applyFont="1" applyFill="1" applyBorder="1" applyAlignment="1" applyProtection="1">
      <alignment horizontal="center"/>
      <protection hidden="1"/>
    </xf>
    <xf numFmtId="164" fontId="5" fillId="3" borderId="12" xfId="0" applyNumberFormat="1" applyFont="1" applyFill="1" applyBorder="1" applyAlignment="1" applyProtection="1">
      <alignment horizontal="center"/>
      <protection hidden="1"/>
    </xf>
    <xf numFmtId="3" fontId="5" fillId="3" borderId="14" xfId="0" applyNumberFormat="1" applyFont="1" applyFill="1" applyBorder="1" applyAlignment="1" applyProtection="1">
      <alignment horizontal="center"/>
      <protection hidden="1"/>
    </xf>
    <xf numFmtId="3" fontId="5" fillId="3" borderId="16" xfId="0" applyNumberFormat="1" applyFont="1" applyFill="1" applyBorder="1" applyAlignment="1" applyProtection="1">
      <alignment horizontal="center"/>
      <protection hidden="1"/>
    </xf>
    <xf numFmtId="0" fontId="2" fillId="4" borderId="24" xfId="0" applyFont="1" applyFill="1" applyBorder="1" applyProtection="1">
      <protection locked="0"/>
    </xf>
    <xf numFmtId="164" fontId="2" fillId="4" borderId="3" xfId="0" applyNumberFormat="1" applyFont="1" applyFill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hidden="1"/>
    </xf>
    <xf numFmtId="3" fontId="8" fillId="3" borderId="25" xfId="0" applyNumberFormat="1" applyFont="1" applyFill="1" applyBorder="1" applyAlignment="1" applyProtection="1">
      <alignment horizontal="center"/>
      <protection hidden="1"/>
    </xf>
    <xf numFmtId="3" fontId="8" fillId="3" borderId="8" xfId="0" applyNumberFormat="1" applyFont="1" applyFill="1" applyBorder="1" applyAlignment="1" applyProtection="1">
      <alignment horizontal="center"/>
      <protection hidden="1"/>
    </xf>
    <xf numFmtId="0" fontId="3" fillId="5" borderId="18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</cellXfs>
  <cellStyles count="1">
    <cellStyle name="Normální" xfId="0" builtinId="0"/>
  </cellStyles>
  <dxfs count="4">
    <dxf>
      <font>
        <strike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2124075</xdr:colOff>
      <xdr:row>0</xdr:row>
      <xdr:rowOff>161925</xdr:rowOff>
    </xdr:from>
    <xdr:to>
      <xdr:col>4</xdr:col>
      <xdr:colOff>958850</xdr:colOff>
      <xdr:row>0</xdr:row>
      <xdr:rowOff>867410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B23651C-F730-C3B6-4F42-0196BA83B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161925"/>
          <a:ext cx="5759450" cy="705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9436-FDCF-4EA7-AF56-F6660958C45E}">
  <dimension ref="B1:F57"/>
  <sheetViews>
    <sheetView tabSelected="1" workbookViewId="0">
      <selection activeCell="C9" sqref="C9"/>
    </sheetView>
  </sheetViews>
  <sheetFormatPr defaultColWidth="9.140625" defaultRowHeight="16.5" x14ac:dyDescent="0.3"/>
  <cols>
    <col min="1" max="1" width="9.140625" style="2"/>
    <col min="2" max="2" width="60.85546875" style="2" customWidth="1"/>
    <col min="3" max="3" width="18.140625" style="2" customWidth="1"/>
    <col min="4" max="4" width="24.85546875" style="2" customWidth="1"/>
    <col min="5" max="5" width="26.42578125" style="2" customWidth="1"/>
    <col min="6" max="6" width="22.7109375" style="2" customWidth="1"/>
    <col min="7" max="16384" width="9.140625" style="2"/>
  </cols>
  <sheetData>
    <row r="1" spans="2:6" ht="69.75" customHeight="1" x14ac:dyDescent="0.3"/>
    <row r="2" spans="2:6" ht="26.25" x14ac:dyDescent="0.45">
      <c r="B2" s="1" t="s">
        <v>7</v>
      </c>
    </row>
    <row r="4" spans="2:6" x14ac:dyDescent="0.3">
      <c r="B4" s="14" t="s">
        <v>15</v>
      </c>
      <c r="C4" s="15"/>
      <c r="D4" s="2" t="s">
        <v>10</v>
      </c>
    </row>
    <row r="5" spans="2:6" x14ac:dyDescent="0.3">
      <c r="C5" s="16"/>
      <c r="D5" s="2" t="s">
        <v>11</v>
      </c>
    </row>
    <row r="6" spans="2:6" ht="17.25" thickBot="1" x14ac:dyDescent="0.35"/>
    <row r="7" spans="2:6" ht="66.75" thickBot="1" x14ac:dyDescent="0.35">
      <c r="B7" s="3" t="s">
        <v>0</v>
      </c>
      <c r="C7" s="4" t="s">
        <v>14</v>
      </c>
      <c r="D7" s="4" t="s">
        <v>16</v>
      </c>
      <c r="E7" s="4" t="s">
        <v>17</v>
      </c>
      <c r="F7" s="5" t="s">
        <v>18</v>
      </c>
    </row>
    <row r="8" spans="2:6" x14ac:dyDescent="0.3">
      <c r="B8" s="28" t="s">
        <v>19</v>
      </c>
      <c r="C8" s="29"/>
      <c r="D8" s="30" t="str">
        <f t="shared" ref="D8:D13" si="0">IF(C8*35000000=0,"",C8*35000000)</f>
        <v/>
      </c>
      <c r="E8" s="30" t="str">
        <f>IF(C8=0,"",155163.141845968*C8)</f>
        <v/>
      </c>
      <c r="F8" s="31" t="str">
        <f>IF(C8=0,"",30.4720627096105*C8)</f>
        <v/>
      </c>
    </row>
    <row r="9" spans="2:6" x14ac:dyDescent="0.3">
      <c r="B9" s="17" t="s">
        <v>20</v>
      </c>
      <c r="C9" s="18"/>
      <c r="D9" s="22" t="str">
        <f t="shared" si="0"/>
        <v/>
      </c>
      <c r="E9" s="22" t="str">
        <f t="shared" ref="E9:E48" si="1">IF(C9=0,"",155163.141845968*C9)</f>
        <v/>
      </c>
      <c r="F9" s="23" t="str">
        <f t="shared" ref="F9:F48" si="2">IF(C9=0,"",30.4720627096105*C9)</f>
        <v/>
      </c>
    </row>
    <row r="10" spans="2:6" x14ac:dyDescent="0.3">
      <c r="B10" s="17"/>
      <c r="C10" s="18"/>
      <c r="D10" s="22" t="str">
        <f t="shared" si="0"/>
        <v/>
      </c>
      <c r="E10" s="22" t="str">
        <f t="shared" si="1"/>
        <v/>
      </c>
      <c r="F10" s="23" t="str">
        <f t="shared" si="2"/>
        <v/>
      </c>
    </row>
    <row r="11" spans="2:6" x14ac:dyDescent="0.3">
      <c r="B11" s="17"/>
      <c r="C11" s="18"/>
      <c r="D11" s="22" t="str">
        <f t="shared" si="0"/>
        <v/>
      </c>
      <c r="E11" s="22" t="str">
        <f t="shared" si="1"/>
        <v/>
      </c>
      <c r="F11" s="23" t="str">
        <f t="shared" si="2"/>
        <v/>
      </c>
    </row>
    <row r="12" spans="2:6" x14ac:dyDescent="0.3">
      <c r="B12" s="17"/>
      <c r="C12" s="18"/>
      <c r="D12" s="22" t="str">
        <f t="shared" si="0"/>
        <v/>
      </c>
      <c r="E12" s="22" t="str">
        <f t="shared" si="1"/>
        <v/>
      </c>
      <c r="F12" s="23" t="str">
        <f t="shared" si="2"/>
        <v/>
      </c>
    </row>
    <row r="13" spans="2:6" x14ac:dyDescent="0.3">
      <c r="B13" s="17"/>
      <c r="C13" s="18"/>
      <c r="D13" s="22" t="str">
        <f t="shared" si="0"/>
        <v/>
      </c>
      <c r="E13" s="22" t="str">
        <f t="shared" si="1"/>
        <v/>
      </c>
      <c r="F13" s="23" t="str">
        <f t="shared" si="2"/>
        <v/>
      </c>
    </row>
    <row r="14" spans="2:6" x14ac:dyDescent="0.3">
      <c r="B14" s="17"/>
      <c r="C14" s="18"/>
      <c r="D14" s="22" t="str">
        <f>IF(C14*35000000=0,"",C14*35000000)</f>
        <v/>
      </c>
      <c r="E14" s="22" t="str">
        <f t="shared" si="1"/>
        <v/>
      </c>
      <c r="F14" s="23" t="str">
        <f t="shared" si="2"/>
        <v/>
      </c>
    </row>
    <row r="15" spans="2:6" x14ac:dyDescent="0.3">
      <c r="B15" s="17"/>
      <c r="C15" s="18"/>
      <c r="D15" s="22" t="str">
        <f t="shared" ref="D15:D48" si="3">IF(C15*35000000=0,"",C15*35000000)</f>
        <v/>
      </c>
      <c r="E15" s="22" t="str">
        <f t="shared" si="1"/>
        <v/>
      </c>
      <c r="F15" s="23" t="str">
        <f t="shared" si="2"/>
        <v/>
      </c>
    </row>
    <row r="16" spans="2:6" x14ac:dyDescent="0.3">
      <c r="B16" s="17"/>
      <c r="C16" s="18"/>
      <c r="D16" s="22" t="str">
        <f t="shared" si="3"/>
        <v/>
      </c>
      <c r="E16" s="22" t="str">
        <f t="shared" si="1"/>
        <v/>
      </c>
      <c r="F16" s="23" t="str">
        <f t="shared" si="2"/>
        <v/>
      </c>
    </row>
    <row r="17" spans="2:6" x14ac:dyDescent="0.3">
      <c r="B17" s="17"/>
      <c r="C17" s="18"/>
      <c r="D17" s="22" t="str">
        <f t="shared" si="3"/>
        <v/>
      </c>
      <c r="E17" s="22" t="str">
        <f t="shared" si="1"/>
        <v/>
      </c>
      <c r="F17" s="23" t="str">
        <f t="shared" si="2"/>
        <v/>
      </c>
    </row>
    <row r="18" spans="2:6" x14ac:dyDescent="0.3">
      <c r="B18" s="17"/>
      <c r="C18" s="18"/>
      <c r="D18" s="22" t="str">
        <f t="shared" si="3"/>
        <v/>
      </c>
      <c r="E18" s="22" t="str">
        <f t="shared" si="1"/>
        <v/>
      </c>
      <c r="F18" s="23" t="str">
        <f t="shared" si="2"/>
        <v/>
      </c>
    </row>
    <row r="19" spans="2:6" x14ac:dyDescent="0.3">
      <c r="B19" s="17"/>
      <c r="C19" s="18"/>
      <c r="D19" s="22" t="str">
        <f t="shared" si="3"/>
        <v/>
      </c>
      <c r="E19" s="22" t="str">
        <f t="shared" si="1"/>
        <v/>
      </c>
      <c r="F19" s="23" t="str">
        <f t="shared" si="2"/>
        <v/>
      </c>
    </row>
    <row r="20" spans="2:6" x14ac:dyDescent="0.3">
      <c r="B20" s="17"/>
      <c r="C20" s="18"/>
      <c r="D20" s="22" t="str">
        <f t="shared" si="3"/>
        <v/>
      </c>
      <c r="E20" s="22" t="str">
        <f t="shared" si="1"/>
        <v/>
      </c>
      <c r="F20" s="23" t="str">
        <f t="shared" si="2"/>
        <v/>
      </c>
    </row>
    <row r="21" spans="2:6" x14ac:dyDescent="0.3">
      <c r="B21" s="17"/>
      <c r="C21" s="18"/>
      <c r="D21" s="22" t="str">
        <f t="shared" si="3"/>
        <v/>
      </c>
      <c r="E21" s="22" t="str">
        <f t="shared" si="1"/>
        <v/>
      </c>
      <c r="F21" s="23" t="str">
        <f t="shared" si="2"/>
        <v/>
      </c>
    </row>
    <row r="22" spans="2:6" x14ac:dyDescent="0.3">
      <c r="B22" s="17"/>
      <c r="C22" s="18"/>
      <c r="D22" s="22" t="str">
        <f t="shared" si="3"/>
        <v/>
      </c>
      <c r="E22" s="22" t="str">
        <f t="shared" si="1"/>
        <v/>
      </c>
      <c r="F22" s="23" t="str">
        <f t="shared" si="2"/>
        <v/>
      </c>
    </row>
    <row r="23" spans="2:6" x14ac:dyDescent="0.3">
      <c r="B23" s="17"/>
      <c r="C23" s="18"/>
      <c r="D23" s="22" t="str">
        <f t="shared" si="3"/>
        <v/>
      </c>
      <c r="E23" s="22" t="str">
        <f t="shared" si="1"/>
        <v/>
      </c>
      <c r="F23" s="23" t="str">
        <f t="shared" si="2"/>
        <v/>
      </c>
    </row>
    <row r="24" spans="2:6" x14ac:dyDescent="0.3">
      <c r="B24" s="17"/>
      <c r="C24" s="18"/>
      <c r="D24" s="22" t="str">
        <f t="shared" si="3"/>
        <v/>
      </c>
      <c r="E24" s="22" t="str">
        <f t="shared" si="1"/>
        <v/>
      </c>
      <c r="F24" s="23" t="str">
        <f t="shared" si="2"/>
        <v/>
      </c>
    </row>
    <row r="25" spans="2:6" x14ac:dyDescent="0.3">
      <c r="B25" s="17"/>
      <c r="C25" s="18"/>
      <c r="D25" s="22" t="str">
        <f t="shared" si="3"/>
        <v/>
      </c>
      <c r="E25" s="22" t="str">
        <f t="shared" si="1"/>
        <v/>
      </c>
      <c r="F25" s="23" t="str">
        <f t="shared" si="2"/>
        <v/>
      </c>
    </row>
    <row r="26" spans="2:6" x14ac:dyDescent="0.3">
      <c r="B26" s="17"/>
      <c r="C26" s="18"/>
      <c r="D26" s="22" t="str">
        <f t="shared" si="3"/>
        <v/>
      </c>
      <c r="E26" s="22" t="str">
        <f t="shared" si="1"/>
        <v/>
      </c>
      <c r="F26" s="23" t="str">
        <f t="shared" si="2"/>
        <v/>
      </c>
    </row>
    <row r="27" spans="2:6" x14ac:dyDescent="0.3">
      <c r="B27" s="17"/>
      <c r="C27" s="18"/>
      <c r="D27" s="22" t="str">
        <f t="shared" si="3"/>
        <v/>
      </c>
      <c r="E27" s="22" t="str">
        <f t="shared" si="1"/>
        <v/>
      </c>
      <c r="F27" s="23" t="str">
        <f t="shared" si="2"/>
        <v/>
      </c>
    </row>
    <row r="28" spans="2:6" x14ac:dyDescent="0.3">
      <c r="B28" s="17"/>
      <c r="C28" s="18"/>
      <c r="D28" s="22" t="str">
        <f t="shared" si="3"/>
        <v/>
      </c>
      <c r="E28" s="22" t="str">
        <f t="shared" si="1"/>
        <v/>
      </c>
      <c r="F28" s="23" t="str">
        <f t="shared" si="2"/>
        <v/>
      </c>
    </row>
    <row r="29" spans="2:6" x14ac:dyDescent="0.3">
      <c r="B29" s="17"/>
      <c r="C29" s="18"/>
      <c r="D29" s="22" t="str">
        <f t="shared" si="3"/>
        <v/>
      </c>
      <c r="E29" s="22" t="str">
        <f t="shared" si="1"/>
        <v/>
      </c>
      <c r="F29" s="23" t="str">
        <f t="shared" si="2"/>
        <v/>
      </c>
    </row>
    <row r="30" spans="2:6" x14ac:dyDescent="0.3">
      <c r="B30" s="17"/>
      <c r="C30" s="18"/>
      <c r="D30" s="22" t="str">
        <f t="shared" si="3"/>
        <v/>
      </c>
      <c r="E30" s="22" t="str">
        <f t="shared" si="1"/>
        <v/>
      </c>
      <c r="F30" s="23" t="str">
        <f t="shared" si="2"/>
        <v/>
      </c>
    </row>
    <row r="31" spans="2:6" x14ac:dyDescent="0.3">
      <c r="B31" s="17"/>
      <c r="C31" s="18"/>
      <c r="D31" s="22" t="str">
        <f t="shared" si="3"/>
        <v/>
      </c>
      <c r="E31" s="22" t="str">
        <f t="shared" si="1"/>
        <v/>
      </c>
      <c r="F31" s="23" t="str">
        <f t="shared" si="2"/>
        <v/>
      </c>
    </row>
    <row r="32" spans="2:6" x14ac:dyDescent="0.3">
      <c r="B32" s="17"/>
      <c r="C32" s="18"/>
      <c r="D32" s="22" t="str">
        <f t="shared" si="3"/>
        <v/>
      </c>
      <c r="E32" s="22" t="str">
        <f t="shared" si="1"/>
        <v/>
      </c>
      <c r="F32" s="23" t="str">
        <f t="shared" si="2"/>
        <v/>
      </c>
    </row>
    <row r="33" spans="2:6" x14ac:dyDescent="0.3">
      <c r="B33" s="17"/>
      <c r="C33" s="18"/>
      <c r="D33" s="22" t="str">
        <f t="shared" si="3"/>
        <v/>
      </c>
      <c r="E33" s="22" t="str">
        <f t="shared" si="1"/>
        <v/>
      </c>
      <c r="F33" s="23" t="str">
        <f t="shared" si="2"/>
        <v/>
      </c>
    </row>
    <row r="34" spans="2:6" x14ac:dyDescent="0.3">
      <c r="B34" s="17"/>
      <c r="C34" s="18"/>
      <c r="D34" s="22" t="str">
        <f t="shared" si="3"/>
        <v/>
      </c>
      <c r="E34" s="22" t="str">
        <f t="shared" si="1"/>
        <v/>
      </c>
      <c r="F34" s="23" t="str">
        <f t="shared" si="2"/>
        <v/>
      </c>
    </row>
    <row r="35" spans="2:6" x14ac:dyDescent="0.3">
      <c r="B35" s="17"/>
      <c r="C35" s="18"/>
      <c r="D35" s="22" t="str">
        <f t="shared" si="3"/>
        <v/>
      </c>
      <c r="E35" s="22" t="str">
        <f t="shared" si="1"/>
        <v/>
      </c>
      <c r="F35" s="23" t="str">
        <f t="shared" si="2"/>
        <v/>
      </c>
    </row>
    <row r="36" spans="2:6" x14ac:dyDescent="0.3">
      <c r="B36" s="17"/>
      <c r="C36" s="18"/>
      <c r="D36" s="22" t="str">
        <f t="shared" si="3"/>
        <v/>
      </c>
      <c r="E36" s="22" t="str">
        <f t="shared" si="1"/>
        <v/>
      </c>
      <c r="F36" s="23" t="str">
        <f t="shared" si="2"/>
        <v/>
      </c>
    </row>
    <row r="37" spans="2:6" x14ac:dyDescent="0.3">
      <c r="B37" s="17"/>
      <c r="C37" s="18"/>
      <c r="D37" s="22" t="str">
        <f t="shared" si="3"/>
        <v/>
      </c>
      <c r="E37" s="22" t="str">
        <f t="shared" si="1"/>
        <v/>
      </c>
      <c r="F37" s="23" t="str">
        <f t="shared" si="2"/>
        <v/>
      </c>
    </row>
    <row r="38" spans="2:6" x14ac:dyDescent="0.3">
      <c r="B38" s="17"/>
      <c r="C38" s="18"/>
      <c r="D38" s="22" t="str">
        <f t="shared" si="3"/>
        <v/>
      </c>
      <c r="E38" s="22" t="str">
        <f t="shared" si="1"/>
        <v/>
      </c>
      <c r="F38" s="23" t="str">
        <f t="shared" si="2"/>
        <v/>
      </c>
    </row>
    <row r="39" spans="2:6" x14ac:dyDescent="0.3">
      <c r="B39" s="17"/>
      <c r="C39" s="18"/>
      <c r="D39" s="22" t="str">
        <f t="shared" si="3"/>
        <v/>
      </c>
      <c r="E39" s="22" t="str">
        <f t="shared" si="1"/>
        <v/>
      </c>
      <c r="F39" s="23" t="str">
        <f t="shared" si="2"/>
        <v/>
      </c>
    </row>
    <row r="40" spans="2:6" x14ac:dyDescent="0.3">
      <c r="B40" s="17"/>
      <c r="C40" s="18"/>
      <c r="D40" s="22" t="str">
        <f t="shared" si="3"/>
        <v/>
      </c>
      <c r="E40" s="22" t="str">
        <f t="shared" si="1"/>
        <v/>
      </c>
      <c r="F40" s="23" t="str">
        <f t="shared" si="2"/>
        <v/>
      </c>
    </row>
    <row r="41" spans="2:6" x14ac:dyDescent="0.3">
      <c r="B41" s="17"/>
      <c r="C41" s="18"/>
      <c r="D41" s="22" t="str">
        <f t="shared" si="3"/>
        <v/>
      </c>
      <c r="E41" s="22" t="str">
        <f t="shared" si="1"/>
        <v/>
      </c>
      <c r="F41" s="23" t="str">
        <f t="shared" si="2"/>
        <v/>
      </c>
    </row>
    <row r="42" spans="2:6" x14ac:dyDescent="0.3">
      <c r="B42" s="17"/>
      <c r="C42" s="18"/>
      <c r="D42" s="22" t="str">
        <f t="shared" si="3"/>
        <v/>
      </c>
      <c r="E42" s="22" t="str">
        <f t="shared" si="1"/>
        <v/>
      </c>
      <c r="F42" s="23" t="str">
        <f t="shared" si="2"/>
        <v/>
      </c>
    </row>
    <row r="43" spans="2:6" x14ac:dyDescent="0.3">
      <c r="B43" s="17"/>
      <c r="C43" s="18"/>
      <c r="D43" s="22" t="str">
        <f t="shared" si="3"/>
        <v/>
      </c>
      <c r="E43" s="22" t="str">
        <f t="shared" si="1"/>
        <v/>
      </c>
      <c r="F43" s="23" t="str">
        <f t="shared" si="2"/>
        <v/>
      </c>
    </row>
    <row r="44" spans="2:6" x14ac:dyDescent="0.3">
      <c r="B44" s="17"/>
      <c r="C44" s="18"/>
      <c r="D44" s="22" t="str">
        <f t="shared" si="3"/>
        <v/>
      </c>
      <c r="E44" s="22" t="str">
        <f t="shared" si="1"/>
        <v/>
      </c>
      <c r="F44" s="23" t="str">
        <f t="shared" si="2"/>
        <v/>
      </c>
    </row>
    <row r="45" spans="2:6" x14ac:dyDescent="0.3">
      <c r="B45" s="17"/>
      <c r="C45" s="18"/>
      <c r="D45" s="22" t="str">
        <f t="shared" si="3"/>
        <v/>
      </c>
      <c r="E45" s="22" t="str">
        <f t="shared" si="1"/>
        <v/>
      </c>
      <c r="F45" s="23" t="str">
        <f t="shared" si="2"/>
        <v/>
      </c>
    </row>
    <row r="46" spans="2:6" x14ac:dyDescent="0.3">
      <c r="B46" s="17"/>
      <c r="C46" s="18"/>
      <c r="D46" s="22" t="str">
        <f t="shared" si="3"/>
        <v/>
      </c>
      <c r="E46" s="22" t="str">
        <f t="shared" si="1"/>
        <v/>
      </c>
      <c r="F46" s="23" t="str">
        <f t="shared" si="2"/>
        <v/>
      </c>
    </row>
    <row r="47" spans="2:6" x14ac:dyDescent="0.3">
      <c r="B47" s="17"/>
      <c r="C47" s="18"/>
      <c r="D47" s="22" t="str">
        <f t="shared" si="3"/>
        <v/>
      </c>
      <c r="E47" s="22" t="str">
        <f t="shared" si="1"/>
        <v/>
      </c>
      <c r="F47" s="23" t="str">
        <f t="shared" si="2"/>
        <v/>
      </c>
    </row>
    <row r="48" spans="2:6" ht="17.25" thickBot="1" x14ac:dyDescent="0.35">
      <c r="B48" s="19"/>
      <c r="C48" s="20"/>
      <c r="D48" s="24" t="str">
        <f t="shared" si="3"/>
        <v/>
      </c>
      <c r="E48" s="24" t="str">
        <f t="shared" si="1"/>
        <v/>
      </c>
      <c r="F48" s="32" t="str">
        <f t="shared" si="2"/>
        <v/>
      </c>
    </row>
    <row r="49" spans="2:6" ht="17.25" thickBot="1" x14ac:dyDescent="0.35"/>
    <row r="50" spans="2:6" ht="17.25" thickBot="1" x14ac:dyDescent="0.35">
      <c r="B50" s="2" t="s">
        <v>12</v>
      </c>
      <c r="C50" s="21"/>
      <c r="D50" s="33" t="s">
        <v>21</v>
      </c>
      <c r="E50" s="34"/>
      <c r="F50" s="35"/>
    </row>
    <row r="51" spans="2:6" ht="17.25" thickBot="1" x14ac:dyDescent="0.35">
      <c r="D51" s="36"/>
      <c r="E51" s="37"/>
      <c r="F51" s="38"/>
    </row>
    <row r="52" spans="2:6" ht="18" thickBot="1" x14ac:dyDescent="0.35">
      <c r="B52" s="12" t="s">
        <v>1</v>
      </c>
      <c r="C52" s="6"/>
      <c r="D52" s="6"/>
    </row>
    <row r="53" spans="2:6" x14ac:dyDescent="0.3">
      <c r="B53" s="7" t="s">
        <v>13</v>
      </c>
      <c r="C53" s="10" t="s">
        <v>5</v>
      </c>
      <c r="D53" s="25">
        <f>IF(SUM(C8:C50)&lt;=205,SUM(C8:C48),IF(AND(SUM(C8:C48)&gt;205,C50=0),205,205-C50))</f>
        <v>0</v>
      </c>
    </row>
    <row r="54" spans="2:6" x14ac:dyDescent="0.3">
      <c r="B54" s="8" t="s">
        <v>4</v>
      </c>
      <c r="C54" s="11" t="s">
        <v>8</v>
      </c>
      <c r="D54" s="26">
        <f>D53*155163.141845968</f>
        <v>0</v>
      </c>
    </row>
    <row r="55" spans="2:6" x14ac:dyDescent="0.3">
      <c r="B55" s="8" t="s">
        <v>6</v>
      </c>
      <c r="C55" s="11" t="s">
        <v>9</v>
      </c>
      <c r="D55" s="26">
        <f>D53*30.4720627096105</f>
        <v>0</v>
      </c>
    </row>
    <row r="56" spans="2:6" ht="17.25" thickBot="1" x14ac:dyDescent="0.35">
      <c r="B56" s="9" t="s">
        <v>3</v>
      </c>
      <c r="C56" s="13" t="s">
        <v>2</v>
      </c>
      <c r="D56" s="27">
        <f>D53*35000000</f>
        <v>0</v>
      </c>
    </row>
    <row r="57" spans="2:6" x14ac:dyDescent="0.3">
      <c r="C57" s="6"/>
      <c r="D57" s="6"/>
    </row>
  </sheetData>
  <sheetProtection algorithmName="SHA-512" hashValue="lgcKgTB3Nx/wULsmLJ0ajh+SWQ5Bs4dVPfHfmVvuPkLSAVqF02xTBLJMm2VDTfxyNcxvqN5gESFeePmRG32MbQ==" saltValue="+aIaAFCHf/wFUwRXboxt8g==" spinCount="100000" sheet="1" objects="1" scenarios="1"/>
  <mergeCells count="1">
    <mergeCell ref="D50:F51"/>
  </mergeCells>
  <conditionalFormatting sqref="D53">
    <cfRule type="containsText" dxfId="3" priority="4" operator="containsText" text="&gt; 205 km !!!">
      <formula>NOT(ISERROR(SEARCH("&gt; 205 km !!!",D53)))</formula>
    </cfRule>
  </conditionalFormatting>
  <pageMargins left="0.7" right="0.7" top="0.78740157499999996" bottom="0.78740157499999996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49B5190C-886D-43F4-BE4D-E4A286958A91}">
            <xm:f>NOT(ISERROR(SEARCH("Překročena",D54)))</xm:f>
            <xm:f>"Překročena"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D54</xm:sqref>
        </x14:conditionalFormatting>
        <x14:conditionalFormatting xmlns:xm="http://schemas.microsoft.com/office/excel/2006/main">
          <x14:cfRule type="containsText" priority="2" operator="containsText" id="{F53F08AE-2D4E-4C25-BEEC-A77A171B4154}">
            <xm:f>NOT(ISERROR(SEARCH("maximální",D55)))</xm:f>
            <xm:f>"maximální"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D55</xm:sqref>
        </x14:conditionalFormatting>
        <x14:conditionalFormatting xmlns:xm="http://schemas.microsoft.com/office/excel/2006/main">
          <x14:cfRule type="containsText" priority="1" operator="containsText" id="{4CF00D45-BD88-456F-BD3E-619C3848E506}">
            <xm:f>NOT(ISERROR(SEARCH("délka trati",D56)))</xm:f>
            <xm:f>"délka trati"</xm:f>
            <x14:dxf>
              <font>
                <strike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Blažek Jaroslav</dc:creator>
  <cp:lastModifiedBy>Šotola Petr</cp:lastModifiedBy>
  <dcterms:created xsi:type="dcterms:W3CDTF">2025-12-17T10:17:22Z</dcterms:created>
  <dcterms:modified xsi:type="dcterms:W3CDTF">2026-01-13T15:26:16Z</dcterms:modified>
</cp:coreProperties>
</file>